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1" l="1"/>
  <c r="D5" i="1"/>
  <c r="E5" i="1"/>
  <c r="C6" i="1"/>
  <c r="D6" i="1"/>
  <c r="E6" i="1"/>
  <c r="C7" i="1"/>
  <c r="D7" i="1"/>
  <c r="E7" i="1"/>
  <c r="C8" i="1"/>
  <c r="E8" i="1" s="1"/>
  <c r="D8" i="1"/>
  <c r="C9" i="1"/>
  <c r="D9" i="1"/>
  <c r="E9" i="1"/>
  <c r="C10" i="1"/>
  <c r="D10" i="1"/>
  <c r="E10" i="1"/>
  <c r="C11" i="1"/>
  <c r="E11" i="1" s="1"/>
  <c r="D11" i="1"/>
  <c r="C12" i="1"/>
  <c r="D12" i="1"/>
  <c r="E12" i="1"/>
  <c r="C13" i="1"/>
  <c r="E13" i="1" s="1"/>
  <c r="D13" i="1"/>
  <c r="C14" i="1"/>
  <c r="E14" i="1" s="1"/>
  <c r="D14" i="1"/>
</calcChain>
</file>

<file path=xl/sharedStrings.xml><?xml version="1.0" encoding="utf-8"?>
<sst xmlns="http://schemas.openxmlformats.org/spreadsheetml/2006/main" count="50" uniqueCount="47">
  <si>
    <t>базавая величина</t>
  </si>
  <si>
    <t>до 1 б.в.</t>
  </si>
  <si>
    <t>от 1 до 3 б.в.</t>
  </si>
  <si>
    <t>сумма услуги/товара</t>
  </si>
  <si>
    <t>сумма</t>
  </si>
  <si>
    <t>от 3 до 5 б.в.</t>
  </si>
  <si>
    <t>от 5 до 10 б.в.</t>
  </si>
  <si>
    <t>от 10 до 20 б.в.</t>
  </si>
  <si>
    <t>от 40 до 60 б.в.</t>
  </si>
  <si>
    <t>от 60 до 80 б.в.</t>
  </si>
  <si>
    <t>от 80 до 100 б.в.</t>
  </si>
  <si>
    <t>Проценты</t>
  </si>
  <si>
    <t>от (рублей)</t>
  </si>
  <si>
    <t>до (рублей)</t>
  </si>
  <si>
    <t>мин. Сумма</t>
  </si>
  <si>
    <t>от 20 до 40 б.в.</t>
  </si>
  <si>
    <t>от 100 до 1000 б.в.</t>
  </si>
  <si>
    <t>более 1000 б.в.</t>
  </si>
  <si>
    <t>договорный</t>
  </si>
  <si>
    <t>но не менее 3 рублей</t>
  </si>
  <si>
    <t>Калькулятор отчислений</t>
  </si>
  <si>
    <t>указать</t>
  </si>
  <si>
    <t>от 3 до 4,2</t>
  </si>
  <si>
    <t xml:space="preserve"> от 14,7 до 29,4</t>
  </si>
  <si>
    <t>от 25,2 до 50,4</t>
  </si>
  <si>
    <t>от 42 до 84</t>
  </si>
  <si>
    <t>от 67,2 до 100,8</t>
  </si>
  <si>
    <t>от 75,6 до 100,8</t>
  </si>
  <si>
    <t>от 67,2 до 84</t>
  </si>
  <si>
    <t>от 42 до 420</t>
  </si>
  <si>
    <t>но не менее 4,2 рублей</t>
  </si>
  <si>
    <t>от 3,78 до 11,34</t>
  </si>
  <si>
    <t>от 10,08 до 16,8</t>
  </si>
  <si>
    <t>но не менее 11,3 рублей</t>
  </si>
  <si>
    <t>но не менее 16,8 рублей</t>
  </si>
  <si>
    <t>но не менее 29,4 рублей</t>
  </si>
  <si>
    <t>но не менее 50,4 рублей</t>
  </si>
  <si>
    <t>но не менее 84 рублей</t>
  </si>
  <si>
    <t>но не менее 100,8 рублей</t>
  </si>
  <si>
    <t>минимальная сумма</t>
  </si>
  <si>
    <t>диапазон выплаты</t>
  </si>
  <si>
    <r>
      <t xml:space="preserve">2. Рассчитать отчисления согласно строки выбранного диапазона </t>
    </r>
    <r>
      <rPr>
        <u/>
        <sz val="12"/>
        <color theme="1"/>
        <rFont val="Calibri"/>
        <family val="2"/>
        <charset val="204"/>
        <scheme val="minor"/>
      </rPr>
      <t>(пример: сумма выполненной услуги 50 рублей, от 1 до 3 б.в. следовательно 9%, от 50 р - 9% будет 50*0,09=4,5 рубля)</t>
    </r>
    <r>
      <rPr>
        <sz val="12"/>
        <color theme="1"/>
        <rFont val="Calibri"/>
        <family val="2"/>
        <charset val="204"/>
        <scheme val="minor"/>
      </rPr>
      <t>;</t>
    </r>
  </si>
  <si>
    <r>
      <t xml:space="preserve">3. </t>
    </r>
    <r>
      <rPr>
        <u/>
        <sz val="12"/>
        <color theme="1"/>
        <rFont val="Calibri"/>
        <family val="2"/>
        <charset val="204"/>
        <scheme val="minor"/>
      </rPr>
      <t>Примечание:</t>
    </r>
    <r>
      <rPr>
        <sz val="12"/>
        <color theme="1"/>
        <rFont val="Calibri"/>
        <family val="2"/>
        <charset val="204"/>
        <scheme val="minor"/>
      </rPr>
      <t xml:space="preserve"> если бы сумма, по выполненной слуге, была 42 рубля, было бы 42*0,09=</t>
    </r>
    <r>
      <rPr>
        <u/>
        <sz val="12"/>
        <color theme="1"/>
        <rFont val="Calibri"/>
        <family val="2"/>
        <charset val="204"/>
        <scheme val="minor"/>
      </rPr>
      <t>3,78 рубля – это не соответствует минимальной сумме в 4,2 рубля</t>
    </r>
    <r>
      <rPr>
        <sz val="12"/>
        <color theme="1"/>
        <rFont val="Calibri"/>
        <family val="2"/>
        <charset val="204"/>
        <scheme val="minor"/>
      </rPr>
      <t>, поэтому выплата будет не</t>
    </r>
    <r>
      <rPr>
        <u/>
        <sz val="12"/>
        <color theme="1"/>
        <rFont val="Calibri"/>
        <family val="2"/>
        <charset val="204"/>
        <scheme val="minor"/>
      </rPr>
      <t xml:space="preserve"> 3,78 рублей</t>
    </r>
    <r>
      <rPr>
        <sz val="12"/>
        <color theme="1"/>
        <rFont val="Calibri"/>
        <family val="2"/>
        <charset val="204"/>
        <scheme val="minor"/>
      </rPr>
      <t xml:space="preserve">, а равна </t>
    </r>
    <r>
      <rPr>
        <u/>
        <sz val="12"/>
        <color theme="1"/>
        <rFont val="Calibri"/>
        <family val="2"/>
        <charset val="204"/>
        <scheme val="minor"/>
      </rPr>
      <t>4,2 рубля.</t>
    </r>
  </si>
  <si>
    <t xml:space="preserve">Инструкция: </t>
  </si>
  <si>
    <t>Для рассчета самостоятельно:</t>
  </si>
  <si>
    <t>1. Найти сумму выполненных работ в графах (от/до) - в этом диапазоне;</t>
  </si>
  <si>
    <t>Для автоматического рассчета: ввести сумму за услугу в ячейку под (указать).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</si>
</sst>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7" fontId="0" fillId="0" borderId="0" xfId="0" applyNumberFormat="1"/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7" fontId="2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A4" workbookViewId="0">
      <selection activeCell="C27" sqref="C27"/>
    </sheetView>
  </sheetViews>
  <sheetFormatPr defaultRowHeight="15" x14ac:dyDescent="0.25"/>
  <cols>
    <col min="1" max="1" width="23.7109375" customWidth="1"/>
    <col min="2" max="2" width="12.140625" customWidth="1"/>
    <col min="3" max="3" width="11.5703125" customWidth="1"/>
    <col min="4" max="4" width="11.7109375" customWidth="1"/>
    <col min="5" max="5" width="6.42578125" customWidth="1"/>
    <col min="6" max="6" width="25.28515625" customWidth="1"/>
    <col min="7" max="7" width="17.140625" customWidth="1"/>
    <col min="8" max="8" width="3.85546875" customWidth="1"/>
  </cols>
  <sheetData>
    <row r="1" spans="1:8" x14ac:dyDescent="0.25">
      <c r="A1" t="s">
        <v>20</v>
      </c>
      <c r="B1" s="1" t="s">
        <v>21</v>
      </c>
      <c r="G1" s="2" t="s">
        <v>0</v>
      </c>
      <c r="H1" s="3">
        <v>42</v>
      </c>
    </row>
    <row r="2" spans="1:8" x14ac:dyDescent="0.25">
      <c r="A2" t="s">
        <v>3</v>
      </c>
      <c r="B2" s="1">
        <v>0</v>
      </c>
      <c r="G2" t="s">
        <v>14</v>
      </c>
      <c r="H2" s="1">
        <v>3</v>
      </c>
    </row>
    <row r="4" spans="1:8" x14ac:dyDescent="0.25">
      <c r="A4" t="s">
        <v>3</v>
      </c>
      <c r="B4" t="s">
        <v>11</v>
      </c>
      <c r="C4" t="s">
        <v>12</v>
      </c>
      <c r="D4" t="s">
        <v>13</v>
      </c>
      <c r="E4" t="s">
        <v>4</v>
      </c>
      <c r="F4" s="1" t="s">
        <v>39</v>
      </c>
      <c r="G4" t="s">
        <v>40</v>
      </c>
    </row>
    <row r="5" spans="1:8" x14ac:dyDescent="0.25">
      <c r="A5" t="s">
        <v>1</v>
      </c>
      <c r="B5" s="1">
        <v>10</v>
      </c>
      <c r="C5">
        <f>H2</f>
        <v>3</v>
      </c>
      <c r="D5">
        <f>H1</f>
        <v>42</v>
      </c>
      <c r="E5" s="2">
        <f>IF(B2&gt;=C5,B2&lt;=D5)*0.1*B2</f>
        <v>0</v>
      </c>
      <c r="F5" s="2" t="s">
        <v>19</v>
      </c>
      <c r="G5" s="4" t="s">
        <v>22</v>
      </c>
    </row>
    <row r="6" spans="1:8" x14ac:dyDescent="0.25">
      <c r="A6" t="s">
        <v>2</v>
      </c>
      <c r="B6" s="1">
        <v>9</v>
      </c>
      <c r="C6">
        <f>H1</f>
        <v>42</v>
      </c>
      <c r="D6">
        <f>H1*3</f>
        <v>126</v>
      </c>
      <c r="E6" s="2">
        <f>IF(B2&gt;=C6,B2&lt;=D6)*0.09*B2</f>
        <v>0</v>
      </c>
      <c r="F6" s="2" t="s">
        <v>30</v>
      </c>
      <c r="G6" t="s">
        <v>31</v>
      </c>
    </row>
    <row r="7" spans="1:8" x14ac:dyDescent="0.25">
      <c r="A7" t="s">
        <v>5</v>
      </c>
      <c r="B7" s="1">
        <v>8</v>
      </c>
      <c r="C7">
        <f>H1*3</f>
        <v>126</v>
      </c>
      <c r="D7">
        <f>H1*5</f>
        <v>210</v>
      </c>
      <c r="E7" s="2">
        <f>IF(B2&gt;=C7,B2&lt;=D7)*0.08*B2</f>
        <v>0</v>
      </c>
      <c r="F7" s="2" t="s">
        <v>33</v>
      </c>
      <c r="G7" t="s">
        <v>32</v>
      </c>
    </row>
    <row r="8" spans="1:8" x14ac:dyDescent="0.25">
      <c r="A8" t="s">
        <v>6</v>
      </c>
      <c r="B8" s="1">
        <v>7</v>
      </c>
      <c r="C8">
        <f>H1*5</f>
        <v>210</v>
      </c>
      <c r="D8">
        <f>H1*10</f>
        <v>420</v>
      </c>
      <c r="E8" s="2">
        <f>IF(B2&gt;=C8,B2&lt;=D8)*0.07*B2</f>
        <v>0</v>
      </c>
      <c r="F8" s="2" t="s">
        <v>34</v>
      </c>
      <c r="G8" t="s">
        <v>23</v>
      </c>
    </row>
    <row r="9" spans="1:8" x14ac:dyDescent="0.25">
      <c r="A9" t="s">
        <v>7</v>
      </c>
      <c r="B9" s="1">
        <v>6</v>
      </c>
      <c r="C9">
        <f>H1*10</f>
        <v>420</v>
      </c>
      <c r="D9">
        <f>H1*20</f>
        <v>840</v>
      </c>
      <c r="E9" s="2">
        <f>IF(B2&gt;=C9,B2&lt;=D9)*0.06*B2</f>
        <v>0</v>
      </c>
      <c r="F9" s="2" t="s">
        <v>35</v>
      </c>
      <c r="G9" t="s">
        <v>24</v>
      </c>
    </row>
    <row r="10" spans="1:8" x14ac:dyDescent="0.25">
      <c r="A10" t="s">
        <v>15</v>
      </c>
      <c r="B10" s="1">
        <v>5</v>
      </c>
      <c r="C10">
        <f>H1*20</f>
        <v>840</v>
      </c>
      <c r="D10">
        <f>H1*40</f>
        <v>1680</v>
      </c>
      <c r="E10" s="2">
        <f>IF(B2&gt;=C10,B2&lt;=D10)*0.05*B2</f>
        <v>0</v>
      </c>
      <c r="F10" s="2" t="s">
        <v>36</v>
      </c>
      <c r="G10" t="s">
        <v>25</v>
      </c>
    </row>
    <row r="11" spans="1:8" x14ac:dyDescent="0.25">
      <c r="A11" t="s">
        <v>8</v>
      </c>
      <c r="B11" s="1">
        <v>4</v>
      </c>
      <c r="C11">
        <f>H1*40</f>
        <v>1680</v>
      </c>
      <c r="D11">
        <f>H1*60</f>
        <v>2520</v>
      </c>
      <c r="E11" s="2">
        <f>IF(B2&gt;=C11,B2&lt;=D11)*0.04*B2</f>
        <v>0</v>
      </c>
      <c r="F11" s="2" t="s">
        <v>37</v>
      </c>
      <c r="G11" t="s">
        <v>26</v>
      </c>
    </row>
    <row r="12" spans="1:8" x14ac:dyDescent="0.25">
      <c r="A12" t="s">
        <v>9</v>
      </c>
      <c r="B12" s="1">
        <v>3</v>
      </c>
      <c r="C12">
        <f>H1*60</f>
        <v>2520</v>
      </c>
      <c r="D12">
        <f>H1*80</f>
        <v>3360</v>
      </c>
      <c r="E12" s="2">
        <f>IF(B2&gt;=C12,B2&lt;=D12)*0.03*B2</f>
        <v>0</v>
      </c>
      <c r="F12" s="2" t="s">
        <v>38</v>
      </c>
      <c r="G12" t="s">
        <v>27</v>
      </c>
    </row>
    <row r="13" spans="1:8" x14ac:dyDescent="0.25">
      <c r="A13" t="s">
        <v>10</v>
      </c>
      <c r="B13" s="1">
        <v>2</v>
      </c>
      <c r="C13">
        <f>H1*80</f>
        <v>3360</v>
      </c>
      <c r="D13">
        <f>H1*100</f>
        <v>4200</v>
      </c>
      <c r="E13" s="2">
        <f>IF(B2&gt;=C13,B2&lt;=D13)*0.02*B2</f>
        <v>0</v>
      </c>
      <c r="F13" s="2" t="s">
        <v>38</v>
      </c>
      <c r="G13" t="s">
        <v>28</v>
      </c>
    </row>
    <row r="14" spans="1:8" x14ac:dyDescent="0.25">
      <c r="A14" t="s">
        <v>16</v>
      </c>
      <c r="B14" s="1">
        <v>1</v>
      </c>
      <c r="C14">
        <f>H1*100</f>
        <v>4200</v>
      </c>
      <c r="D14">
        <f>H1*1000</f>
        <v>42000</v>
      </c>
      <c r="E14" s="2">
        <f>IF(B2&gt;=C14,B2&lt;=D14)*0.01*B2</f>
        <v>0</v>
      </c>
      <c r="F14" s="2" t="s">
        <v>38</v>
      </c>
      <c r="G14" t="s">
        <v>29</v>
      </c>
    </row>
    <row r="15" spans="1:8" x14ac:dyDescent="0.25">
      <c r="A15" t="s">
        <v>17</v>
      </c>
      <c r="B15" s="1" t="s">
        <v>18</v>
      </c>
    </row>
    <row r="17" spans="1:20" ht="15.75" x14ac:dyDescent="0.25">
      <c r="A17" s="5" t="s">
        <v>43</v>
      </c>
      <c r="B17" s="6"/>
      <c r="C17" s="6"/>
      <c r="D17" s="6"/>
      <c r="E17" s="6"/>
      <c r="F17" s="6"/>
      <c r="G17" s="7"/>
      <c r="H17" s="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8"/>
    </row>
    <row r="18" spans="1:20" ht="15.75" x14ac:dyDescent="0.25">
      <c r="A18" s="7" t="s">
        <v>44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8"/>
    </row>
    <row r="19" spans="1:20" ht="15.75" x14ac:dyDescent="0.25">
      <c r="A19" s="6" t="s">
        <v>45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8"/>
    </row>
    <row r="20" spans="1:20" ht="15.75" x14ac:dyDescent="0.25">
      <c r="A20" s="6" t="s">
        <v>41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8"/>
    </row>
    <row r="21" spans="1:20" ht="15.75" x14ac:dyDescent="0.25">
      <c r="A21" s="6" t="s">
        <v>42</v>
      </c>
      <c r="B21" s="6"/>
      <c r="C21" s="6"/>
      <c r="D21" s="6"/>
      <c r="E21" s="7"/>
      <c r="F21" s="7"/>
      <c r="G21" s="9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8"/>
    </row>
    <row r="22" spans="1:20" ht="15.75" x14ac:dyDescent="0.25">
      <c r="A22" s="6"/>
      <c r="B22" s="6"/>
      <c r="C22" s="6"/>
      <c r="D22" s="6"/>
      <c r="E22" s="7"/>
      <c r="F22" s="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8"/>
    </row>
    <row r="23" spans="1:20" ht="15.75" x14ac:dyDescent="0.25">
      <c r="A23" s="7" t="s">
        <v>46</v>
      </c>
      <c r="B23" s="6"/>
      <c r="C23" s="6"/>
      <c r="D23" s="6"/>
      <c r="E23" s="7"/>
      <c r="F23" s="7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8"/>
    </row>
    <row r="24" spans="1:20" x14ac:dyDescent="0.25">
      <c r="B24" s="1"/>
      <c r="E24" s="2"/>
      <c r="F24" s="2"/>
    </row>
    <row r="25" spans="1:20" x14ac:dyDescent="0.25">
      <c r="B25" s="1"/>
      <c r="E25" s="2"/>
      <c r="F25" s="2"/>
    </row>
    <row r="26" spans="1:20" x14ac:dyDescent="0.25">
      <c r="B26" s="1"/>
      <c r="E26" s="2"/>
      <c r="F26" s="2"/>
    </row>
    <row r="27" spans="1:20" x14ac:dyDescent="0.25">
      <c r="B27" s="1"/>
      <c r="E27" s="2"/>
      <c r="F27" s="2"/>
    </row>
    <row r="28" spans="1:20" x14ac:dyDescent="0.25">
      <c r="B28" s="1"/>
      <c r="E28" s="2"/>
      <c r="F28" s="2"/>
    </row>
    <row r="29" spans="1:20" x14ac:dyDescent="0.25">
      <c r="B29" s="1"/>
      <c r="E29" s="2"/>
      <c r="F29" s="2"/>
    </row>
    <row r="30" spans="1:20" x14ac:dyDescent="0.25">
      <c r="B30" s="1"/>
      <c r="E30" s="2"/>
      <c r="F30" s="2"/>
    </row>
    <row r="31" spans="1:20" x14ac:dyDescent="0.25">
      <c r="B31" s="1"/>
    </row>
    <row r="33" spans="2:8" x14ac:dyDescent="0.25">
      <c r="B33" s="1"/>
      <c r="G33" s="2"/>
      <c r="H33" s="3"/>
    </row>
    <row r="34" spans="2:8" x14ac:dyDescent="0.25">
      <c r="B34" s="1"/>
      <c r="H34" s="1"/>
    </row>
    <row r="36" spans="2:8" x14ac:dyDescent="0.25">
      <c r="F36" s="1"/>
    </row>
    <row r="37" spans="2:8" x14ac:dyDescent="0.25">
      <c r="B37" s="1"/>
      <c r="E37" s="2"/>
      <c r="F37" s="2"/>
      <c r="G37" s="4"/>
    </row>
    <row r="38" spans="2:8" x14ac:dyDescent="0.25">
      <c r="B38" s="1"/>
      <c r="E38" s="2"/>
      <c r="F38" s="2"/>
    </row>
    <row r="39" spans="2:8" x14ac:dyDescent="0.25">
      <c r="B39" s="1"/>
      <c r="E39" s="2"/>
      <c r="F39" s="2"/>
    </row>
    <row r="40" spans="2:8" x14ac:dyDescent="0.25">
      <c r="B40" s="1"/>
      <c r="E40" s="2"/>
      <c r="F40" s="2"/>
    </row>
    <row r="41" spans="2:8" x14ac:dyDescent="0.25">
      <c r="B41" s="1"/>
      <c r="E41" s="2"/>
      <c r="F41" s="2"/>
    </row>
    <row r="42" spans="2:8" x14ac:dyDescent="0.25">
      <c r="B42" s="1"/>
      <c r="E42" s="2"/>
      <c r="F42" s="2"/>
    </row>
    <row r="43" spans="2:8" x14ac:dyDescent="0.25">
      <c r="B43" s="1"/>
      <c r="E43" s="2"/>
      <c r="F43" s="2"/>
    </row>
    <row r="44" spans="2:8" x14ac:dyDescent="0.25">
      <c r="B44" s="1"/>
      <c r="E44" s="2"/>
      <c r="F44" s="2"/>
    </row>
    <row r="45" spans="2:8" x14ac:dyDescent="0.25">
      <c r="B45" s="1"/>
      <c r="E45" s="2"/>
      <c r="F45" s="2"/>
    </row>
    <row r="46" spans="2:8" x14ac:dyDescent="0.25">
      <c r="B46" s="1"/>
      <c r="E46" s="2"/>
      <c r="F46" s="2"/>
    </row>
    <row r="47" spans="2:8" x14ac:dyDescent="0.25">
      <c r="B47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2025-07-09T19:44:21Z</dcterms:modified>
</cp:coreProperties>
</file>